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32760" yWindow="32760" windowWidth="20700" windowHeight="799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K140" i="1" l="1"/>
  <c r="D12" i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K21" i="1" s="1"/>
  <c r="H21" i="1"/>
  <c r="I21" i="1"/>
  <c r="J21" i="1"/>
  <c r="K22" i="1"/>
  <c r="K23" i="1"/>
  <c r="K29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K61" i="1"/>
  <c r="E61" i="1"/>
  <c r="F61" i="1"/>
  <c r="G61" i="1"/>
  <c r="H61" i="1"/>
  <c r="I61" i="1"/>
  <c r="J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K80" i="1"/>
  <c r="E80" i="1"/>
  <c r="F80" i="1"/>
  <c r="G80" i="1"/>
  <c r="H80" i="1"/>
  <c r="I80" i="1"/>
  <c r="J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K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K125" i="1"/>
  <c r="E125" i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<sst xmlns="http://schemas.openxmlformats.org/spreadsheetml/2006/main" count="988" uniqueCount="546">
  <si>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</si>
  <si>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</si>
  <si>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</si>
  <si>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</si>
  <si>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</si>
  <si>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</si>
  <si>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</si>
  <si>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</si>
  <si>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</si>
  <si>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</si>
  <si>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</si>
  <si>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</si>
  <si>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</si>
  <si>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</si>
  <si>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</si>
  <si>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</si>
  <si>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</si>
  <si>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</si>
  <si>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</si>
  <si>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</si>
  <si>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</si>
  <si>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</si>
  <si>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</si>
  <si>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</si>
  <si>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</si>
  <si>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</si>
  <si>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</si>
  <si>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</si>
  <si>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</si>
  <si>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</si>
  <si>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</si>
  <si>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</si>
  <si>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</si>
  <si>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</si>
  <si>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</si>
  <si>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</si>
  <si>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</si>
  <si>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</si>
  <si>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</si>
  <si>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</si>
  <si>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</si>
  <si>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</si>
  <si>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</si>
  <si>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</si>
  <si>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</si>
  <si>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</si>
  <si>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</si>
  <si>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</si>
  <si>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</si>
  <si>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</si>
  <si>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</si>
  <si>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</si>
  <si>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</si>
  <si>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</si>
  <si>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</si>
  <si>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</si>
  <si>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</si>
  <si>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</si>
  <si>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</si>
  <si>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</si>
  <si>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</si>
  <si>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</si>
  <si>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</si>
  <si>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</si>
  <si>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</si>
  <si>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</si>
  <si>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</si>
  <si>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</si>
  <si>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</si>
  <si>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</si>
  <si>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</si>
  <si>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</si>
  <si>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</si>
  <si>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</si>
  <si>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</si>
  <si>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</si>
  <si>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</si>
  <si>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</si>
  <si>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</si>
  <si>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</si>
  <si>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</si>
  <si>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</si>
  <si>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</si>
  <si>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</si>
  <si>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</si>
  <si>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</si>
  <si>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</si>
  <si>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</si>
  <si>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</si>
  <si>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</si>
  <si>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</si>
  <si>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</si>
  <si>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</si>
  <si>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</si>
  <si>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</si>
  <si>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</si>
  <si>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</si>
  <si>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</si>
  <si>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</si>
  <si>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</si>
  <si>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</si>
  <si>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</si>
  <si>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</si>
  <si>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</si>
  <si>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</si>
  <si>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</si>
  <si>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</si>
  <si>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</si>
  <si>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</si>
  <si>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</si>
  <si>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</si>
  <si>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</si>
  <si>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</si>
  <si>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</si>
  <si>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</si>
  <si>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</si>
  <si>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</si>
  <si>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</si>
  <si>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</si>
  <si>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</si>
  <si>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</si>
  <si>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</si>
  <si>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</si>
  <si>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</si>
  <si>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</si>
  <si>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</si>
  <si>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</si>
  <si>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</si>
  <si>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</si>
  <si>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</si>
  <si>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</si>
  <si>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</si>
  <si>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</si>
  <si>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</si>
  <si>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</si>
  <si>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</si>
  <si>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</si>
  <si>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</si>
  <si>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</si>
  <si>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</si>
  <si>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</si>
  <si>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</si>
  <si>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</si>
  <si>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</si>
  <si>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</si>
  <si>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</si>
  <si>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</si>
  <si>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</si>
  <si>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</si>
  <si>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</si>
  <si>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</si>
  <si>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</si>
  <si>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</si>
  <si>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</si>
  <si>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</si>
  <si>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</si>
  <si>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</si>
  <si>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</si>
  <si>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</si>
  <si>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</si>
  <si>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</si>
  <si>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</si>
  <si>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</si>
  <si>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</si>
  <si>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</si>
  <si>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</si>
  <si>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</si>
  <si>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</si>
  <si>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</si>
  <si>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</si>
  <si>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</si>
  <si>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</si>
  <si>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</si>
  <si>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</si>
  <si>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</si>
  <si>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</si>
  <si>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</si>
  <si>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</si>
  <si>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</si>
  <si>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</si>
  <si>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</si>
  <si>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</si>
  <si>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</si>
  <si>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</si>
  <si>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</si>
  <si>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</si>
  <si>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</si>
  <si>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</si>
  <si>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</si>
  <si>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</si>
  <si>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</si>
  <si>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</si>
  <si>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</si>
  <si>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</si>
  <si>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</si>
  <si>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</si>
  <si>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</si>
  <si>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</si>
  <si>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</si>
  <si>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</si>
  <si>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</si>
  <si>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</si>
  <si>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</si>
  <si>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</si>
  <si>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</si>
  <si>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</si>
  <si>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</si>
  <si>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</si>
  <si>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</si>
  <si>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</si>
  <si>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</si>
  <si>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</si>
  <si>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</si>
  <si>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</si>
  <si>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</si>
  <si>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</si>
  <si>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</si>
  <si>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</si>
  <si>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</si>
  <si>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</si>
  <si>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</si>
  <si>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</si>
  <si>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</si>
  <si>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</si>
  <si>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</si>
  <si>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</si>
  <si>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</si>
  <si>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</si>
  <si>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</si>
  <si>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</si>
  <si>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</si>
  <si>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</si>
  <si>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</si>
  <si>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</si>
  <si>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</si>
  <si>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</si>
  <si>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</si>
  <si>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</si>
  <si>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</si>
  <si>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</si>
  <si>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</si>
  <si>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</si>
  <si>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</si>
  <si>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</si>
  <si>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</si>
  <si>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</si>
  <si>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</si>
  <si>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</si>
  <si>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</si>
  <si>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</si>
  <si>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</si>
  <si>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</si>
  <si>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</si>
  <si>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</si>
  <si>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</si>
  <si>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</si>
  <si>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</si>
  <si>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</si>
  <si>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</si>
  <si>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</si>
  <si>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</si>
  <si>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</si>
  <si>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</si>
  <si>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</si>
  <si>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</si>
  <si>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</si>
  <si>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</si>
  <si>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</si>
  <si>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</si>
  <si>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</si>
  <si>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</si>
  <si>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</si>
  <si>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</si>
  <si>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</si>
  <si>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</si>
  <si>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</si>
  <si>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</si>
  <si>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</si>
  <si>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</si>
  <si>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</si>
  <si>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</si>
  <si>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</si>
  <si>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</si>
  <si>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</si>
  <si>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</si>
  <si>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</si>
  <si>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</si>
  <si>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</si>
  <si>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</si>
  <si>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</si>
  <si>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</si>
  <si>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</si>
  <si>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</si>
  <si>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</si>
  <si>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</si>
  <si>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</si>
  <si>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</si>
  <si>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</si>
  <si>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</si>
  <si>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</si>
  <si>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</si>
  <si>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</si>
  <si>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</si>
  <si>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</si>
  <si>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</si>
  <si>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</si>
  <si>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</si>
  <si>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</si>
  <si>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</si>
  <si>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</si>
  <si>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</si>
  <si>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</si>
  <si>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</si>
  <si>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</si>
  <si>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</si>
  <si>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</si>
  <si>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</si>
  <si>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</si>
  <si>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</si>
  <si>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</si>
  <si>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</si>
  <si>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</si>
  <si>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</si>
  <si>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</si>
  <si>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</si>
  <si>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</si>
  <si>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</si>
  <si>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</si>
  <si>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</si>
  <si>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</si>
  <si>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</si>
  <si>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</si>
  <si>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</si>
  <si>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</si>
  <si>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</si>
  <si>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</si>
  <si>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</si>
  <si>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</si>
  <si>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</si>
  <si>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</si>
  <si>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</si>
  <si>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</si>
  <si>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</si>
  <si>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</si>
  <si>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</si>
  <si>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</si>
  <si>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</si>
  <si>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</si>
  <si>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</si>
  <si>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</si>
  <si>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</si>
  <si>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</si>
  <si>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</si>
  <si>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</si>
  <si>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</si>
  <si>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</si>
  <si>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</si>
  <si>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</si>
  <si>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</si>
  <si>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</si>
  <si>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</si>
  <si>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</si>
  <si>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</si>
  <si>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</si>
  <si>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</si>
  <si>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</si>
  <si>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</si>
  <si>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</si>
  <si>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</si>
  <si>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</si>
  <si>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</si>
  <si>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</si>
  <si>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</si>
  <si>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</si>
  <si>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</si>
  <si>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</si>
  <si>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</si>
  <si>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</si>
  <si>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</si>
  <si>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</si>
  <si>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</si>
  <si>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</si>
  <si>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</si>
  <si>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</si>
  <si>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</si>
  <si>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</si>
  <si>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</si>
  <si>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</si>
  <si>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</si>
  <si>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</si>
  <si>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</si>
  <si>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</si>
  <si>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</si>
  <si>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</si>
  <si>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</si>
  <si>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</si>
  <si>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</si>
  <si>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</si>
  <si>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</si>
  <si>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</si>
  <si>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</si>
  <si>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</si>
  <si>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</si>
  <si>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</si>
  <si>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</si>
  <si>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</si>
  <si>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</si>
  <si>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</si>
  <si>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</si>
  <si>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</si>
  <si>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</si>
  <si>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</si>
  <si>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</si>
  <si>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</si>
  <si>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</si>
  <si>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</si>
  <si>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</si>
  <si>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</si>
  <si>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</si>
  <si>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</si>
  <si>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</si>
  <si>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</si>
  <si>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</si>
  <si>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</si>
  <si>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</si>
  <si>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</si>
  <si>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</si>
  <si>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</si>
  <si>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</si>
  <si>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</si>
  <si>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</si>
  <si>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</si>
  <si>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</si>
  <si>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</si>
  <si>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</si>
  <si>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</si>
  <si>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</si>
  <si>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</si>
  <si>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</si>
  <si>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</si>
  <si>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</si>
  <si>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</si>
  <si>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</si>
  <si>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</si>
  <si>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</si>
  <si>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</si>
  <si>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</si>
  <si>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</si>
  <si>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</si>
  <si>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</si>
  <si>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</si>
  <si>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</si>
  <si>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</si>
  <si>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</si>
  <si>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</si>
  <si>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</si>
  <si>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</si>
  <si>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</si>
  <si>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</si>
  <si>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</si>
  <si>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</si>
  <si>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</si>
  <si>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</si>
  <si>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</si>
  <si>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</si>
  <si>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</si>
  <si>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</si>
  <si>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</si>
  <si>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</si>
  <si>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</si>
  <si>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</si>
  <si>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</si>
  <si>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</si>
  <si>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</si>
  <si>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</si>
  <si>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</si>
  <si>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</si>
  <si>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</si>
  <si>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</si>
  <si>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</si>
  <si>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</si>
  <si>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</si>
  <si>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</si>
  <si>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</si>
  <si>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</si>
  <si>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</si>
  <si>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</si>
  <si>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</si>
  <si>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</si>
  <si>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</si>
  <si>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</si>
  <si>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</si>
  <si>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</si>
  <si>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</si>
  <si>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</si>
  <si>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</si>
  <si>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</si>
  <si>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</si>
  <si>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</si>
  <si>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</si>
  <si>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</si>
  <si>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</si>
  <si>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</si>
  <si>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</si>
  <si>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</si>
  <si>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</si>
  <si>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</si>
  <si>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</si>
  <si>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</si>
  <si>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</si>
  <si>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</si>
  <si>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</si>
  <si>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</si>
  <si>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</si>
  <si>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</si>
  <si>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</si>
  <si>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</si>
  <si>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</si>
  <si>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</si>
  <si>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</si>
  <si>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</si>
  <si>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</si>
  <si>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</si>
  <si>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</si>
  <si>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</si>
  <si>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</si>
  <si>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</si>
  <si>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</si>
  <si>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</si>
  <si>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</si>
  <si>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</si>
  <si>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</si>
  <si>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</si>
  <si>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</si>
  <si>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</si>
  <si>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</si>
  <si>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</si>
  <si>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</si>
  <si>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</si>
  <si>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2.собственные доходы учреждения</t>
  </si>
  <si>
    <t>ГОД</t>
  </si>
  <si>
    <t>5</t>
  </si>
  <si>
    <t>01.01.2022</t>
  </si>
  <si>
    <t>500</t>
  </si>
  <si>
    <t>0106X1000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</si>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</sst>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541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543</v>
      </c>
      <c r="M3" s="71" t="s">
        <v>151</v>
      </c>
      <c r="N3" s="71" t="s">
        <v>542</v>
      </c>
      <c r="O3" s="71" t="s">
        <v>162</v>
      </c>
    </row>
    <row r="4" spans="1:15" ht="12.75" customHeight="1" x14ac:dyDescent="0.2">
      <c r="A4" s="15" t="s">
        <v>128</v>
      </c>
      <c r="B4" s="179" t="s">
        <v>539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540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2.75" x14ac:dyDescent="0.2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5" x14ac:dyDescent="0.2">
      <c r="A9" s="170"/>
      <c r="B9" s="150"/>
      <c r="C9" s="158"/>
      <c r="D9" s="158"/>
      <c r="E9" s="150"/>
      <c r="F9" s="16" t="s">
        <v>536</v>
      </c>
      <c r="G9" s="16" t="s">
        <v>145</v>
      </c>
      <c r="H9" s="150"/>
      <c r="I9" s="17" t="s">
        <v>537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40026.720000000001</v>
      </c>
      <c r="E12" s="31">
        <f t="shared" si="0"/>
        <v>41935.71</v>
      </c>
      <c r="F12" s="31">
        <f t="shared" si="0"/>
        <v>0</v>
      </c>
      <c r="G12" s="31">
        <f t="shared" si="0"/>
        <v>0</v>
      </c>
      <c r="H12" s="31">
        <f t="shared" si="0"/>
        <v>0</v>
      </c>
      <c r="I12" s="31">
        <f t="shared" si="0"/>
        <v>0</v>
      </c>
      <c r="J12" s="31">
        <f t="shared" si="0"/>
        <v>0</v>
      </c>
      <c r="K12" s="84">
        <f t="shared" ref="K12:K20" si="1">D12+E12-H12</f>
        <v>81962.429999999993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/>
      <c r="E14" s="9"/>
      <c r="F14" s="9"/>
      <c r="G14" s="9"/>
      <c r="H14" s="9"/>
      <c r="I14" s="9"/>
      <c r="J14" s="9"/>
      <c r="K14" s="64">
        <f t="shared" si="1"/>
        <v>0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16806.72</v>
      </c>
      <c r="E16" s="9"/>
      <c r="F16" s="9"/>
      <c r="G16" s="9"/>
      <c r="H16" s="9"/>
      <c r="I16" s="9"/>
      <c r="J16" s="9"/>
      <c r="K16" s="64">
        <f t="shared" si="1"/>
        <v>16806.72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/>
      <c r="E18" s="9"/>
      <c r="F18" s="9"/>
      <c r="G18" s="9"/>
      <c r="H18" s="9"/>
      <c r="I18" s="9"/>
      <c r="J18" s="9"/>
      <c r="K18" s="64">
        <f t="shared" si="1"/>
        <v>0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23220</v>
      </c>
      <c r="E20" s="9">
        <v>41935.71</v>
      </c>
      <c r="F20" s="9"/>
      <c r="G20" s="9"/>
      <c r="H20" s="9"/>
      <c r="I20" s="9"/>
      <c r="J20" s="9"/>
      <c r="K20" s="64">
        <f t="shared" si="1"/>
        <v>65155.71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40026.720000000001</v>
      </c>
      <c r="E21" s="33" t="s">
        <v>34</v>
      </c>
      <c r="F21" s="33" t="s">
        <v>34</v>
      </c>
      <c r="G21" s="33" t="s">
        <v>34</v>
      </c>
      <c r="H21" s="83">
        <f>SUM(H22:H23)+SUM(H29:H34)</f>
        <v>41935.71</v>
      </c>
      <c r="I21" s="83">
        <f>SUM(I22:I23)+SUM(I29:I34)</f>
        <v>0</v>
      </c>
      <c r="J21" s="83">
        <f>SUM(J22:J23)+SUM(J29:J34)</f>
        <v>0</v>
      </c>
      <c r="K21" s="82">
        <f>D21+H21</f>
        <v>81962.429999999993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/>
      <c r="E23" s="67" t="s">
        <v>34</v>
      </c>
      <c r="F23" s="67" t="s">
        <v>34</v>
      </c>
      <c r="G23" s="67" t="s">
        <v>34</v>
      </c>
      <c r="H23" s="74"/>
      <c r="I23" s="107"/>
      <c r="J23" s="107"/>
      <c r="K23" s="102">
        <f>D23+H23</f>
        <v>0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5" x14ac:dyDescent="0.2">
      <c r="A27" s="171"/>
      <c r="B27" s="150"/>
      <c r="C27" s="158"/>
      <c r="D27" s="158"/>
      <c r="E27" s="150"/>
      <c r="F27" s="16" t="s">
        <v>536</v>
      </c>
      <c r="G27" s="16" t="s">
        <v>145</v>
      </c>
      <c r="H27" s="150"/>
      <c r="I27" s="17" t="s">
        <v>537</v>
      </c>
      <c r="J27" s="17" t="s">
        <v>147</v>
      </c>
      <c r="K27" s="148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16806.72</v>
      </c>
      <c r="E30" s="110" t="s">
        <v>34</v>
      </c>
      <c r="F30" s="110" t="s">
        <v>34</v>
      </c>
      <c r="G30" s="110" t="s">
        <v>34</v>
      </c>
      <c r="H30" s="11"/>
      <c r="I30" s="111"/>
      <c r="J30" s="111"/>
      <c r="K30" s="112">
        <f t="shared" si="2"/>
        <v>16806.72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/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0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23220</v>
      </c>
      <c r="E34" s="33" t="s">
        <v>34</v>
      </c>
      <c r="F34" s="33" t="s">
        <v>34</v>
      </c>
      <c r="G34" s="33" t="s">
        <v>34</v>
      </c>
      <c r="H34" s="9">
        <v>41935.71</v>
      </c>
      <c r="I34" s="106"/>
      <c r="J34" s="106"/>
      <c r="K34" s="82">
        <f t="shared" si="2"/>
        <v>65155.71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41935.71</v>
      </c>
      <c r="F44" s="98">
        <f t="shared" si="4"/>
        <v>0</v>
      </c>
      <c r="G44" s="98">
        <f t="shared" si="4"/>
        <v>0</v>
      </c>
      <c r="H44" s="98">
        <f t="shared" si="4"/>
        <v>41935.71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41935.71</v>
      </c>
      <c r="F47" s="9"/>
      <c r="G47" s="9"/>
      <c r="H47" s="9">
        <v>41935.71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5" x14ac:dyDescent="0.2">
      <c r="A52" s="170"/>
      <c r="B52" s="150"/>
      <c r="C52" s="158"/>
      <c r="D52" s="158"/>
      <c r="E52" s="150"/>
      <c r="F52" s="16" t="s">
        <v>536</v>
      </c>
      <c r="G52" s="16" t="s">
        <v>145</v>
      </c>
      <c r="H52" s="150"/>
      <c r="I52" s="17" t="s">
        <v>537</v>
      </c>
      <c r="J52" s="17" t="s">
        <v>147</v>
      </c>
      <c r="K52" s="148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535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5" x14ac:dyDescent="0.2">
      <c r="A74" s="170"/>
      <c r="B74" s="150"/>
      <c r="C74" s="158"/>
      <c r="D74" s="158"/>
      <c r="E74" s="150"/>
      <c r="F74" s="16" t="s">
        <v>536</v>
      </c>
      <c r="G74" s="16" t="s">
        <v>145</v>
      </c>
      <c r="H74" s="150"/>
      <c r="I74" s="17" t="s">
        <v>537</v>
      </c>
      <c r="J74" s="17" t="s">
        <v>147</v>
      </c>
      <c r="K74" s="148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534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0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0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/>
      <c r="E81" s="9"/>
      <c r="F81" s="9"/>
      <c r="G81" s="9"/>
      <c r="H81" s="9"/>
      <c r="I81" s="9"/>
      <c r="J81" s="9"/>
      <c r="K81" s="64">
        <f>D81+E81-H81</f>
        <v>0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/>
      <c r="E91" s="8">
        <v>63661.599999999999</v>
      </c>
      <c r="F91" s="8"/>
      <c r="G91" s="8"/>
      <c r="H91" s="8">
        <v>63661.599999999999</v>
      </c>
      <c r="I91" s="8"/>
      <c r="J91" s="8"/>
      <c r="K91" s="57">
        <f>D91+E91-H91</f>
        <v>0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5" x14ac:dyDescent="0.2">
      <c r="A98" s="170"/>
      <c r="B98" s="150"/>
      <c r="C98" s="158"/>
      <c r="D98" s="158"/>
      <c r="E98" s="150"/>
      <c r="F98" s="16" t="s">
        <v>536</v>
      </c>
      <c r="G98" s="16" t="s">
        <v>145</v>
      </c>
      <c r="H98" s="150"/>
      <c r="I98" s="17" t="s">
        <v>537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5" x14ac:dyDescent="0.2">
      <c r="A118" s="171"/>
      <c r="B118" s="150"/>
      <c r="C118" s="158"/>
      <c r="D118" s="158"/>
      <c r="E118" s="150"/>
      <c r="F118" s="16" t="s">
        <v>536</v>
      </c>
      <c r="G118" s="16" t="s">
        <v>145</v>
      </c>
      <c r="H118" s="150"/>
      <c r="I118" s="17" t="s">
        <v>537</v>
      </c>
      <c r="J118" s="17" t="s">
        <v>147</v>
      </c>
      <c r="K118" s="148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401</v>
      </c>
      <c r="C125" s="33" t="s">
        <v>400</v>
      </c>
      <c r="D125" s="98">
        <f t="shared" ref="D125:J125" si="11">SUM(D126:D129)</f>
        <v>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0</v>
      </c>
      <c r="L125" s="121"/>
    </row>
    <row r="126" spans="1:12" ht="33.75" x14ac:dyDescent="0.2">
      <c r="A126" s="34" t="s">
        <v>402</v>
      </c>
      <c r="B126" s="35" t="s">
        <v>403</v>
      </c>
      <c r="C126" s="33" t="s">
        <v>404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405</v>
      </c>
      <c r="B127" s="35" t="s">
        <v>406</v>
      </c>
      <c r="C127" s="33" t="s">
        <v>407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408</v>
      </c>
      <c r="B128" s="35" t="s">
        <v>409</v>
      </c>
      <c r="C128" s="33" t="s">
        <v>410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22.5" x14ac:dyDescent="0.2">
      <c r="A129" s="34" t="s">
        <v>411</v>
      </c>
      <c r="B129" s="35" t="s">
        <v>412</v>
      </c>
      <c r="C129" s="33" t="s">
        <v>413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414</v>
      </c>
      <c r="B130" s="35" t="s">
        <v>415</v>
      </c>
      <c r="C130" s="33" t="s">
        <v>416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417</v>
      </c>
      <c r="B131" s="39" t="s">
        <v>418</v>
      </c>
      <c r="C131" s="67" t="s">
        <v>419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5" x14ac:dyDescent="0.2">
      <c r="A135" s="149"/>
      <c r="B135" s="150"/>
      <c r="C135" s="158"/>
      <c r="D135" s="158"/>
      <c r="E135" s="150"/>
      <c r="F135" s="16" t="s">
        <v>536</v>
      </c>
      <c r="G135" s="16" t="s">
        <v>145</v>
      </c>
      <c r="H135" s="150"/>
      <c r="I135" s="17" t="s">
        <v>537</v>
      </c>
      <c r="J135" s="17" t="s">
        <v>147</v>
      </c>
      <c r="K135" s="148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420</v>
      </c>
      <c r="B137" s="51" t="s">
        <v>421</v>
      </c>
      <c r="C137" s="62" t="s">
        <v>422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423</v>
      </c>
      <c r="B138" s="35" t="s">
        <v>424</v>
      </c>
      <c r="C138" s="33" t="s">
        <v>425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427</v>
      </c>
      <c r="B139" s="35" t="s">
        <v>432</v>
      </c>
      <c r="C139" s="33" t="s">
        <v>426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428</v>
      </c>
      <c r="B140" s="35" t="s">
        <v>429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3.25" thickBot="1" x14ac:dyDescent="0.25">
      <c r="A141" s="127" t="s">
        <v>430</v>
      </c>
      <c r="B141" s="39" t="s">
        <v>431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2.75" x14ac:dyDescent="0.2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5" x14ac:dyDescent="0.2">
      <c r="A145" s="149"/>
      <c r="B145" s="150"/>
      <c r="C145" s="158"/>
      <c r="D145" s="158"/>
      <c r="E145" s="150"/>
      <c r="F145" s="16" t="s">
        <v>536</v>
      </c>
      <c r="G145" s="16" t="s">
        <v>145</v>
      </c>
      <c r="H145" s="150"/>
      <c r="I145" s="17" t="s">
        <v>537</v>
      </c>
      <c r="J145" s="17" t="s">
        <v>147</v>
      </c>
      <c r="K145" s="148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40026.720000000001</v>
      </c>
      <c r="E147" s="87">
        <v>41935.71</v>
      </c>
      <c r="F147" s="87"/>
      <c r="G147" s="87"/>
      <c r="H147" s="87"/>
      <c r="I147" s="87"/>
      <c r="J147" s="87"/>
      <c r="K147" s="105">
        <f>D147+E147-H147</f>
        <v>81962.429999999993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/>
      <c r="E148" s="9"/>
      <c r="F148" s="9"/>
      <c r="G148" s="9"/>
      <c r="H148" s="9"/>
      <c r="I148" s="9"/>
      <c r="J148" s="9"/>
      <c r="K148" s="64">
        <f>D148+E148-H148</f>
        <v>0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433</v>
      </c>
      <c r="D149" s="9"/>
      <c r="E149" s="9"/>
      <c r="F149" s="9"/>
      <c r="G149" s="9"/>
      <c r="H149" s="9"/>
      <c r="I149" s="9"/>
      <c r="J149" s="9"/>
      <c r="K149" s="64">
        <f>D149+E149-H149</f>
        <v>0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>
        <v>40026.720000000001</v>
      </c>
      <c r="E150" s="6" t="s">
        <v>139</v>
      </c>
      <c r="F150" s="6" t="s">
        <v>139</v>
      </c>
      <c r="G150" s="6" t="s">
        <v>139</v>
      </c>
      <c r="H150" s="88">
        <v>41935.71</v>
      </c>
      <c r="I150" s="88"/>
      <c r="J150" s="88"/>
      <c r="K150" s="82">
        <f>D150+H150</f>
        <v>81962.429999999993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6"/>
      <c r="J151" s="106"/>
      <c r="K151" s="82">
        <f>D151+H151</f>
        <v>0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6"/>
      <c r="J152" s="106"/>
      <c r="K152" s="82">
        <f>D152+H152</f>
        <v>0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436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437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544</v>
      </c>
      <c r="C156" s="33" t="s">
        <v>330</v>
      </c>
      <c r="D156" s="88"/>
      <c r="E156" s="88">
        <v>41935.71</v>
      </c>
      <c r="F156" s="88"/>
      <c r="G156" s="88"/>
      <c r="H156" s="88">
        <v>41935.71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438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545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439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440</v>
      </c>
      <c r="B164" s="35" t="s">
        <v>366</v>
      </c>
      <c r="C164" s="33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443</v>
      </c>
      <c r="C165" s="67" t="s">
        <v>442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5" x14ac:dyDescent="0.2">
      <c r="A169" s="149"/>
      <c r="B169" s="150"/>
      <c r="C169" s="158"/>
      <c r="D169" s="158"/>
      <c r="E169" s="150"/>
      <c r="F169" s="16" t="s">
        <v>536</v>
      </c>
      <c r="G169" s="16" t="s">
        <v>145</v>
      </c>
      <c r="H169" s="150"/>
      <c r="I169" s="17" t="s">
        <v>537</v>
      </c>
      <c r="J169" s="17" t="s">
        <v>338</v>
      </c>
      <c r="K169" s="148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445</v>
      </c>
      <c r="C171" s="33" t="s">
        <v>444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447</v>
      </c>
      <c r="C172" s="33" t="s">
        <v>446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465</v>
      </c>
      <c r="B173" s="35" t="s">
        <v>381</v>
      </c>
      <c r="C173" s="33" t="s">
        <v>448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449</v>
      </c>
      <c r="C174" s="33" t="s">
        <v>450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451</v>
      </c>
      <c r="D175" s="88"/>
      <c r="E175" s="88"/>
      <c r="F175" s="88"/>
      <c r="G175" s="88"/>
      <c r="H175" s="88"/>
      <c r="I175" s="88"/>
      <c r="J175" s="88"/>
      <c r="K175" s="64">
        <f>D175+E175-H175</f>
        <v>0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452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ht="21.75" x14ac:dyDescent="0.2">
      <c r="A177" s="66" t="s">
        <v>301</v>
      </c>
      <c r="B177" s="35" t="s">
        <v>453</v>
      </c>
      <c r="C177" s="33" t="s">
        <v>454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455</v>
      </c>
      <c r="C178" s="33" t="s">
        <v>456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457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458</v>
      </c>
      <c r="D180" s="88"/>
      <c r="E180" s="88">
        <v>63661.599999999999</v>
      </c>
      <c r="F180" s="88"/>
      <c r="G180" s="88"/>
      <c r="H180" s="88">
        <v>63661.599999999999</v>
      </c>
      <c r="I180" s="88"/>
      <c r="J180" s="88"/>
      <c r="K180" s="104">
        <f t="shared" si="13"/>
        <v>0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459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460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461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462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463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464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1.75" x14ac:dyDescent="0.2">
      <c r="A191" s="66" t="s">
        <v>466</v>
      </c>
      <c r="B191" s="51" t="s">
        <v>111</v>
      </c>
      <c r="C191" s="62" t="s">
        <v>467</v>
      </c>
      <c r="D191" s="182"/>
      <c r="E191" s="182"/>
      <c r="F191" s="182"/>
      <c r="G191" s="182"/>
      <c r="H191" s="182"/>
      <c r="I191" s="182"/>
      <c r="J191" s="183">
        <f t="shared" ref="J191:J196" si="14">D191+F191-H191</f>
        <v>0</v>
      </c>
      <c r="K191" s="184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468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469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470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471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472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473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474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475</v>
      </c>
      <c r="B203" s="35" t="s">
        <v>114</v>
      </c>
      <c r="C203" s="33" t="s">
        <v>476</v>
      </c>
      <c r="D203" s="165"/>
      <c r="E203" s="165"/>
      <c r="F203" s="165"/>
      <c r="G203" s="165"/>
      <c r="H203" s="165"/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477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478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479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480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481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482</v>
      </c>
      <c r="D212" s="165"/>
      <c r="E212" s="165"/>
      <c r="F212" s="165"/>
      <c r="G212" s="165"/>
      <c r="H212" s="165"/>
      <c r="I212" s="165"/>
      <c r="J212" s="152">
        <f t="shared" si="15"/>
        <v>0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1.75" x14ac:dyDescent="0.2">
      <c r="A220" s="58" t="s">
        <v>313</v>
      </c>
      <c r="B220" s="51" t="s">
        <v>120</v>
      </c>
      <c r="C220" s="62" t="s">
        <v>483</v>
      </c>
      <c r="D220" s="197">
        <v>30933.64</v>
      </c>
      <c r="E220" s="197"/>
      <c r="F220" s="197"/>
      <c r="G220" s="197"/>
      <c r="H220" s="197"/>
      <c r="I220" s="197"/>
      <c r="J220" s="183">
        <f>D220+F220-H220</f>
        <v>30933.64</v>
      </c>
      <c r="K220" s="184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484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485</v>
      </c>
      <c r="D222" s="165">
        <v>30933.64</v>
      </c>
      <c r="E222" s="165"/>
      <c r="F222" s="165"/>
      <c r="G222" s="165"/>
      <c r="H222" s="165"/>
      <c r="I222" s="165"/>
      <c r="J222" s="152">
        <f>D222+F222-H222</f>
        <v>30933.64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486</v>
      </c>
      <c r="D225" s="165"/>
      <c r="E225" s="165"/>
      <c r="F225" s="165"/>
      <c r="G225" s="165"/>
      <c r="H225" s="165"/>
      <c r="I225" s="165"/>
      <c r="J225" s="152">
        <f t="shared" ref="J225:J240" si="16">D225+F225-H225</f>
        <v>0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487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488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489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490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501</v>
      </c>
      <c r="B230" s="35" t="s">
        <v>123</v>
      </c>
      <c r="C230" s="33" t="s">
        <v>491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492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493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494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495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496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497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498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538</v>
      </c>
    </row>
    <row r="238" spans="1:15" x14ac:dyDescent="0.2">
      <c r="A238" s="34" t="s">
        <v>317</v>
      </c>
      <c r="B238" s="80" t="s">
        <v>123</v>
      </c>
      <c r="C238" s="33" t="s">
        <v>499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500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532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32.25" x14ac:dyDescent="0.2">
      <c r="A246" s="58" t="s">
        <v>502</v>
      </c>
      <c r="B246" s="51" t="s">
        <v>125</v>
      </c>
      <c r="C246" s="62" t="s">
        <v>503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504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505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506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507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508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509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510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511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1.75" x14ac:dyDescent="0.2">
      <c r="A257" s="58" t="s">
        <v>522</v>
      </c>
      <c r="B257" s="35" t="s">
        <v>126</v>
      </c>
      <c r="C257" s="33" t="s">
        <v>512</v>
      </c>
      <c r="D257" s="165"/>
      <c r="E257" s="165"/>
      <c r="F257" s="165"/>
      <c r="G257" s="165"/>
      <c r="H257" s="165"/>
      <c r="I257" s="165"/>
      <c r="J257" s="152">
        <f t="shared" ref="J257:J267" si="18">D257+F257-H257</f>
        <v>0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513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514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515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516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517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518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519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520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521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533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2.5" x14ac:dyDescent="0.2">
      <c r="A273" s="34" t="s">
        <v>328</v>
      </c>
      <c r="B273" s="97" t="s">
        <v>126</v>
      </c>
      <c r="C273" s="62" t="s">
        <v>523</v>
      </c>
      <c r="D273" s="197"/>
      <c r="E273" s="197"/>
      <c r="F273" s="197"/>
      <c r="G273" s="197"/>
      <c r="H273" s="197"/>
      <c r="I273" s="197"/>
      <c r="J273" s="183">
        <f t="shared" ref="J273:J282" si="19">D273+F273-H273</f>
        <v>0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524</v>
      </c>
      <c r="D274" s="165"/>
      <c r="E274" s="165"/>
      <c r="F274" s="165"/>
      <c r="G274" s="165"/>
      <c r="H274" s="165"/>
      <c r="I274" s="165"/>
      <c r="J274" s="152">
        <f t="shared" si="19"/>
        <v>0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525</v>
      </c>
      <c r="D275" s="165"/>
      <c r="E275" s="165"/>
      <c r="F275" s="165"/>
      <c r="G275" s="165"/>
      <c r="H275" s="165"/>
      <c r="I275" s="165"/>
      <c r="J275" s="152">
        <f t="shared" si="19"/>
        <v>0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526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527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528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529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530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531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2" hidden="1" thickBot="1" x14ac:dyDescent="0.25"/>
    <row r="286" spans="1:13" ht="48" hidden="1" customHeight="1" thickTop="1" thickBot="1" x14ac:dyDescent="0.25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2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2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2022-02-03T07:35:59Z</dcterms:modified>
</cp:coreProperties>
</file>